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1360" yWindow="600" windowWidth="24660" windowHeight="20180" tabRatio="600" firstSheet="0" activeTab="0" autoFilterDateGrouping="1"/>
  </bookViews>
  <sheets>
    <sheet name="Wholesale Order Form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13">
    <font>
      <name val="Calibri"/>
      <family val="2"/>
      <color theme="1"/>
      <sz val="11"/>
      <scheme val="minor"/>
    </font>
    <font>
      <name val="Calibri"/>
      <family val="2"/>
      <b val="1"/>
      <color rgb="FFC9A96E"/>
      <sz val="16"/>
    </font>
    <font>
      <name val="Calibri"/>
      <family val="2"/>
      <b val="1"/>
      <color rgb="FFFFFFFF"/>
      <sz val="11"/>
    </font>
    <font>
      <name val="Calibri"/>
      <family val="2"/>
      <b val="1"/>
      <sz val="11"/>
    </font>
    <font>
      <name val="Calibri"/>
      <family val="2"/>
      <b val="1"/>
      <color rgb="FF6E2A33"/>
      <sz val="11"/>
    </font>
    <font>
      <name val="Calibri"/>
      <family val="2"/>
      <i val="1"/>
      <color rgb="FF777777"/>
      <sz val="9"/>
    </font>
    <font>
      <name val="Calibri"/>
      <family val="2"/>
      <b val="1"/>
      <color rgb="FF1E1A1D"/>
      <sz val="11"/>
    </font>
    <font>
      <name val="Calibri"/>
      <family val="2"/>
      <b val="1"/>
      <i val="1"/>
      <color rgb="FF6E2A33"/>
      <sz val="11"/>
    </font>
    <font>
      <name val="Calibri"/>
      <family val="2"/>
      <b val="1"/>
      <color rgb="FFC9A96E"/>
      <sz val="12"/>
    </font>
    <font>
      <name val="Calibri"/>
      <b val="1"/>
      <color rgb="FFFFFFFF"/>
      <sz val="12"/>
    </font>
    <font>
      <name val="Calibri"/>
      <b val="1"/>
      <color rgb="FFFFFFFF"/>
      <sz val="10"/>
    </font>
    <font>
      <b val="1"/>
      <color rgb="FF6E2A33"/>
    </font>
    <font>
      <i val="1"/>
      <color rgb="FF6b645c"/>
      <sz val="8"/>
    </font>
  </fonts>
  <fills count="7">
    <fill>
      <patternFill/>
    </fill>
    <fill>
      <patternFill patternType="gray125"/>
    </fill>
    <fill>
      <patternFill patternType="solid">
        <fgColor rgb="FF6E2A33"/>
      </patternFill>
    </fill>
    <fill>
      <patternFill patternType="solid">
        <fgColor rgb="FFFFF3B0"/>
      </patternFill>
    </fill>
    <fill>
      <patternFill patternType="solid">
        <fgColor rgb="FFC9A96E"/>
      </patternFill>
    </fill>
    <fill>
      <patternFill patternType="solid">
        <fgColor rgb="FFF0E8D8"/>
      </patternFill>
    </fill>
    <fill>
      <patternFill patternType="solid">
        <fgColor rgb="FF1E1A1D"/>
      </patternFill>
    </fill>
  </fills>
  <borders count="4">
    <border>
      <left/>
      <right/>
      <top/>
      <bottom/>
      <diagonal/>
    </border>
    <border>
      <left/>
      <right/>
      <top/>
      <bottom style="thin">
        <color rgb="FFE0D8C8"/>
      </bottom>
      <diagonal/>
    </border>
    <border>
      <left/>
      <right/>
      <top/>
      <bottom style="thin">
        <color rgb="FFE0D8C8"/>
      </bottom>
      <diagonal/>
    </border>
    <border>
      <bottom style="thin">
        <color rgb="FFBFae90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3" fillId="0" borderId="0" pivotButton="0" quotePrefix="0" xfId="0"/>
    <xf numFmtId="0" fontId="0" fillId="0" borderId="1" applyProtection="1" pivotButton="0" quotePrefix="0" xfId="0">
      <protection locked="0" hidden="0"/>
    </xf>
    <xf numFmtId="0" fontId="4" fillId="0" borderId="0" pivotButton="0" quotePrefix="0" xfId="0"/>
    <xf numFmtId="0" fontId="3" fillId="3" borderId="0" applyAlignment="1" applyProtection="1" pivotButton="0" quotePrefix="0" xfId="0">
      <alignment horizontal="center"/>
      <protection locked="0" hidden="0"/>
    </xf>
    <xf numFmtId="9" fontId="0" fillId="0" borderId="0" applyAlignment="1" pivotButton="0" quotePrefix="0" xfId="0">
      <alignment horizontal="center"/>
    </xf>
    <xf numFmtId="0" fontId="6" fillId="4" borderId="0" pivotButton="0" quotePrefix="0" xfId="0"/>
    <xf numFmtId="0" fontId="6" fillId="4" borderId="0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0" fontId="0" fillId="0" borderId="1" applyAlignment="1" pivotButton="0" quotePrefix="0" xfId="0">
      <alignment horizontal="center"/>
    </xf>
    <xf numFmtId="0" fontId="0" fillId="0" borderId="1" applyAlignment="1" applyProtection="1" pivotButton="0" quotePrefix="0" xfId="0">
      <alignment horizontal="center"/>
      <protection locked="0" hidden="0"/>
    </xf>
    <xf numFmtId="164" fontId="0" fillId="0" borderId="1" applyProtection="1" pivotButton="0" quotePrefix="0" xfId="0">
      <protection locked="0" hidden="0"/>
    </xf>
    <xf numFmtId="164" fontId="3" fillId="0" borderId="0" pivotButton="0" quotePrefix="0" xfId="0"/>
    <xf numFmtId="164" fontId="8" fillId="6" borderId="0" pivotButton="0" quotePrefix="0" xfId="0"/>
    <xf numFmtId="0" fontId="1" fillId="2" borderId="0" applyAlignment="1" pivotButton="0" quotePrefix="0" xfId="0">
      <alignment horizontal="center"/>
    </xf>
    <xf numFmtId="0" fontId="0" fillId="0" borderId="0" pivotButton="0" quotePrefix="0" xfId="0"/>
    <xf numFmtId="0" fontId="7" fillId="5" borderId="0" pivotButton="0" quotePrefix="0" xfId="0"/>
    <xf numFmtId="0" fontId="0" fillId="0" borderId="0" applyProtection="1" pivotButton="0" quotePrefix="0" xfId="0">
      <protection locked="0" hidden="0"/>
    </xf>
    <xf numFmtId="0" fontId="3" fillId="0" borderId="0" pivotButton="0" quotePrefix="0" xfId="0"/>
    <xf numFmtId="0" fontId="0" fillId="0" borderId="1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  <xf numFmtId="0" fontId="5" fillId="0" borderId="0" pivotButton="0" quotePrefix="0" xfId="0"/>
    <xf numFmtId="0" fontId="2" fillId="2" borderId="0" applyAlignment="1" pivotButton="0" quotePrefix="0" xfId="0">
      <alignment horizontal="center"/>
    </xf>
    <xf numFmtId="0" fontId="8" fillId="6" borderId="0" pivotButton="0" quotePrefix="0" xfId="0"/>
    <xf numFmtId="0" fontId="9" fillId="6" borderId="0" pivotButton="0" quotePrefix="0" xfId="0"/>
    <xf numFmtId="164" fontId="9" fillId="6" borderId="0" pivotButton="0" quotePrefix="0" xfId="0"/>
    <xf numFmtId="0" fontId="10" fillId="2" borderId="0" applyAlignment="1" pivotButton="0" quotePrefix="0" xfId="0">
      <alignment horizontal="left" vertical="center"/>
    </xf>
    <xf numFmtId="0" fontId="11" fillId="0" borderId="0" pivotButton="0" quotePrefix="0" xfId="0"/>
    <xf numFmtId="0" fontId="0" fillId="0" borderId="3" applyProtection="1" pivotButton="0" quotePrefix="0" xfId="0">
      <protection locked="0" hidden="0"/>
    </xf>
    <xf numFmtId="0" fontId="0" fillId="0" borderId="3" pivotButton="0" quotePrefix="0" xfId="0"/>
    <xf numFmtId="0" fontId="12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"/>
  <sheetViews>
    <sheetView tabSelected="1" workbookViewId="0">
      <selection activeCell="E3" sqref="E3"/>
    </sheetView>
  </sheetViews>
  <sheetFormatPr baseColWidth="10" defaultColWidth="8.83203125" defaultRowHeight="15" outlineLevelCol="0"/>
  <cols>
    <col width="16" customWidth="1" style="16" min="1" max="1"/>
    <col width="32" customWidth="1" style="16" min="2" max="2"/>
    <col width="10" customWidth="1" style="16" min="3" max="3"/>
    <col width="7" customWidth="1" style="16" min="4" max="4"/>
    <col width="8" customWidth="1" style="16" min="5" max="5"/>
    <col width="13" customWidth="1" style="16" min="6" max="6"/>
    <col width="14" customWidth="1" style="16" min="7" max="7"/>
  </cols>
  <sheetData>
    <row r="1" ht="26" customHeight="1" s="16">
      <c r="A1" s="15" t="inlineStr">
        <is>
          <t>NUTCRACKER JEWELRY</t>
        </is>
      </c>
    </row>
    <row r="2" ht="20" customHeight="1" s="16">
      <c r="A2" s="23" t="inlineStr">
        <is>
          <t>WHOLESALE ORDER FORM  (school → Nutcracker Jewelry)</t>
        </is>
      </c>
    </row>
    <row r="3">
      <c r="A3" s="19" t="inlineStr">
        <is>
          <t>School / Studio:</t>
        </is>
      </c>
      <c r="B3" s="21" t="n"/>
      <c r="C3" s="21" t="n"/>
      <c r="D3" s="3" t="inlineStr">
        <is>
          <t>Order Month:</t>
        </is>
      </c>
      <c r="E3" s="4" t="inlineStr">
        <is>
          <t>August</t>
        </is>
      </c>
    </row>
    <row r="4">
      <c r="A4" s="19" t="inlineStr">
        <is>
          <t>Coordinator:</t>
        </is>
      </c>
      <c r="B4" s="21" t="n"/>
      <c r="C4" s="21" t="n"/>
      <c r="D4" s="3" t="inlineStr">
        <is>
          <t>Discount:</t>
        </is>
      </c>
      <c r="E4" s="5">
        <f>IF(E3="August",0.4,IF(E3="September",0.3,IF(E3="October",0.2,IF(E3="November",0.1,0))))</f>
        <v/>
      </c>
    </row>
    <row r="6">
      <c r="A6" s="22" t="inlineStr">
        <is>
          <t>Pick your Order Month above. Enter Qty for each item — your discounted cost, line totals, shipping, and grand total calculate automatically.</t>
        </is>
      </c>
    </row>
    <row r="8">
      <c r="A8" s="6" t="inlineStr">
        <is>
          <t>SKU</t>
        </is>
      </c>
      <c r="B8" s="6" t="inlineStr">
        <is>
          <t>Charm / Item</t>
        </is>
      </c>
      <c r="C8" s="6" t="inlineStr">
        <is>
          <t>Base</t>
        </is>
      </c>
      <c r="D8" s="7" t="inlineStr">
        <is>
          <t>Disc?</t>
        </is>
      </c>
      <c r="E8" s="7" t="inlineStr">
        <is>
          <t>Qty</t>
        </is>
      </c>
      <c r="F8" s="6" t="inlineStr">
        <is>
          <t>Unit Cost</t>
        </is>
      </c>
      <c r="G8" s="6" t="inlineStr">
        <is>
          <t>Line Total</t>
        </is>
      </c>
    </row>
    <row r="9">
      <c r="A9" s="17" t="inlineStr">
        <is>
          <t>NUTCRACKER CHARMS</t>
        </is>
      </c>
    </row>
    <row r="10">
      <c r="A10" s="8" t="inlineStr">
        <is>
          <t>NS-C101W</t>
        </is>
      </c>
      <c r="B10" s="8" t="inlineStr">
        <is>
          <t>Clara / Maria</t>
        </is>
      </c>
      <c r="C10" s="9" t="n">
        <v>23</v>
      </c>
      <c r="D10" s="10" t="inlineStr">
        <is>
          <t>Yes</t>
        </is>
      </c>
      <c r="E10" s="11" t="n"/>
      <c r="F10" s="9">
        <f>C10*(1-$E$4)</f>
        <v/>
      </c>
      <c r="G10" s="9">
        <f>IF(E10="",0,E10*F10)</f>
        <v/>
      </c>
    </row>
    <row r="11">
      <c r="A11" s="8" t="inlineStr">
        <is>
          <t>NS-C102W</t>
        </is>
      </c>
      <c r="B11" s="8" t="inlineStr">
        <is>
          <t>Fritz</t>
        </is>
      </c>
      <c r="C11" s="9" t="n">
        <v>23</v>
      </c>
      <c r="D11" s="10" t="inlineStr">
        <is>
          <t>Yes</t>
        </is>
      </c>
      <c r="E11" s="11" t="n"/>
      <c r="F11" s="9">
        <f>C11*(1-$E$4)</f>
        <v/>
      </c>
      <c r="G11" s="9">
        <f>IF(E11="",0,E11*F11)</f>
        <v/>
      </c>
    </row>
    <row r="12">
      <c r="A12" s="8" t="inlineStr">
        <is>
          <t>NS-C103W</t>
        </is>
      </c>
      <c r="B12" s="8" t="inlineStr">
        <is>
          <t>Lady at Party / Mother</t>
        </is>
      </c>
      <c r="C12" s="9" t="n">
        <v>23</v>
      </c>
      <c r="D12" s="10" t="inlineStr">
        <is>
          <t>Yes</t>
        </is>
      </c>
      <c r="E12" s="11" t="n"/>
      <c r="F12" s="9">
        <f>C12*(1-$E$4)</f>
        <v/>
      </c>
      <c r="G12" s="9">
        <f>IF(E12="",0,E12*F12)</f>
        <v/>
      </c>
    </row>
    <row r="13">
      <c r="A13" s="8" t="inlineStr">
        <is>
          <t>NS-C104W</t>
        </is>
      </c>
      <c r="B13" s="8" t="inlineStr">
        <is>
          <t>Gentleman at Party / Father</t>
        </is>
      </c>
      <c r="C13" s="9" t="n">
        <v>23</v>
      </c>
      <c r="D13" s="10" t="inlineStr">
        <is>
          <t>Yes</t>
        </is>
      </c>
      <c r="E13" s="11" t="n"/>
      <c r="F13" s="9">
        <f>C13*(1-$E$4)</f>
        <v/>
      </c>
      <c r="G13" s="9">
        <f>IF(E13="",0,E13*F13)</f>
        <v/>
      </c>
    </row>
    <row r="14">
      <c r="A14" s="8" t="inlineStr">
        <is>
          <t>NS-C105W</t>
        </is>
      </c>
      <c r="B14" s="8" t="inlineStr">
        <is>
          <t>Nurse / Maid</t>
        </is>
      </c>
      <c r="C14" s="9" t="n">
        <v>23</v>
      </c>
      <c r="D14" s="10" t="inlineStr">
        <is>
          <t>Yes</t>
        </is>
      </c>
      <c r="E14" s="11" t="n"/>
      <c r="F14" s="9">
        <f>C14*(1-$E$4)</f>
        <v/>
      </c>
      <c r="G14" s="9">
        <f>IF(E14="",0,E14*F14)</f>
        <v/>
      </c>
    </row>
    <row r="15">
      <c r="A15" s="8" t="inlineStr">
        <is>
          <t>NS-C106W</t>
        </is>
      </c>
      <c r="B15" s="8" t="inlineStr">
        <is>
          <t>Girl at the Party</t>
        </is>
      </c>
      <c r="C15" s="9" t="n">
        <v>23</v>
      </c>
      <c r="D15" s="10" t="inlineStr">
        <is>
          <t>Yes</t>
        </is>
      </c>
      <c r="E15" s="11" t="n"/>
      <c r="F15" s="9">
        <f>C15*(1-$E$4)</f>
        <v/>
      </c>
      <c r="G15" s="9">
        <f>IF(E15="",0,E15*F15)</f>
        <v/>
      </c>
    </row>
    <row r="16">
      <c r="A16" s="8" t="inlineStr">
        <is>
          <t>NS-C107W</t>
        </is>
      </c>
      <c r="B16" s="8" t="inlineStr">
        <is>
          <t>Boy at the Party</t>
        </is>
      </c>
      <c r="C16" s="9" t="n">
        <v>23</v>
      </c>
      <c r="D16" s="10" t="inlineStr">
        <is>
          <t>Yes</t>
        </is>
      </c>
      <c r="E16" s="11" t="n"/>
      <c r="F16" s="9">
        <f>C16*(1-$E$4)</f>
        <v/>
      </c>
      <c r="G16" s="9">
        <f>IF(E16="",0,E16*F16)</f>
        <v/>
      </c>
    </row>
    <row r="17">
      <c r="A17" s="8" t="inlineStr">
        <is>
          <t>NS-C108W</t>
        </is>
      </c>
      <c r="B17" s="8" t="inlineStr">
        <is>
          <t>Drosselmeier</t>
        </is>
      </c>
      <c r="C17" s="9" t="n">
        <v>23</v>
      </c>
      <c r="D17" s="10" t="inlineStr">
        <is>
          <t>Yes</t>
        </is>
      </c>
      <c r="E17" s="11" t="n"/>
      <c r="F17" s="9">
        <f>C17*(1-$E$4)</f>
        <v/>
      </c>
      <c r="G17" s="9">
        <f>IF(E17="",0,E17*F17)</f>
        <v/>
      </c>
    </row>
    <row r="18">
      <c r="A18" s="8" t="inlineStr">
        <is>
          <t>NS-C109W</t>
        </is>
      </c>
      <c r="B18" s="8" t="inlineStr">
        <is>
          <t>Grandmother</t>
        </is>
      </c>
      <c r="C18" s="9" t="n">
        <v>23</v>
      </c>
      <c r="D18" s="10" t="inlineStr">
        <is>
          <t>Yes</t>
        </is>
      </c>
      <c r="E18" s="11" t="n"/>
      <c r="F18" s="9">
        <f>C18*(1-$E$4)</f>
        <v/>
      </c>
      <c r="G18" s="9">
        <f>IF(E18="",0,E18*F18)</f>
        <v/>
      </c>
    </row>
    <row r="19">
      <c r="A19" s="8" t="inlineStr">
        <is>
          <t>NS-C110W</t>
        </is>
      </c>
      <c r="B19" s="8" t="inlineStr">
        <is>
          <t>Grandfather</t>
        </is>
      </c>
      <c r="C19" s="9" t="n">
        <v>23</v>
      </c>
      <c r="D19" s="10" t="inlineStr">
        <is>
          <t>Yes</t>
        </is>
      </c>
      <c r="E19" s="11" t="n"/>
      <c r="F19" s="9">
        <f>C19*(1-$E$4)</f>
        <v/>
      </c>
      <c r="G19" s="9">
        <f>IF(E19="",0,E19*F19)</f>
        <v/>
      </c>
    </row>
    <row r="20">
      <c r="A20" s="8" t="inlineStr">
        <is>
          <t>NS-C111W</t>
        </is>
      </c>
      <c r="B20" s="8" t="inlineStr">
        <is>
          <t>Columbine</t>
        </is>
      </c>
      <c r="C20" s="9" t="n">
        <v>23</v>
      </c>
      <c r="D20" s="10" t="inlineStr">
        <is>
          <t>Yes</t>
        </is>
      </c>
      <c r="E20" s="11" t="n"/>
      <c r="F20" s="9">
        <f>C20*(1-$E$4)</f>
        <v/>
      </c>
      <c r="G20" s="9">
        <f>IF(E20="",0,E20*F20)</f>
        <v/>
      </c>
    </row>
    <row r="21">
      <c r="A21" s="8" t="inlineStr">
        <is>
          <t>NS-C112W</t>
        </is>
      </c>
      <c r="B21" s="8" t="inlineStr">
        <is>
          <t>Harlequin</t>
        </is>
      </c>
      <c r="C21" s="9" t="n">
        <v>23</v>
      </c>
      <c r="D21" s="10" t="inlineStr">
        <is>
          <t>Yes</t>
        </is>
      </c>
      <c r="E21" s="11" t="n"/>
      <c r="F21" s="9">
        <f>C21*(1-$E$4)</f>
        <v/>
      </c>
      <c r="G21" s="9">
        <f>IF(E21="",0,E21*F21)</f>
        <v/>
      </c>
    </row>
    <row r="22">
      <c r="A22" s="8" t="inlineStr">
        <is>
          <t>NS-C113W</t>
        </is>
      </c>
      <c r="B22" s="8" t="inlineStr">
        <is>
          <t>Toy Rabbit</t>
        </is>
      </c>
      <c r="C22" s="9" t="n">
        <v>23</v>
      </c>
      <c r="D22" s="10" t="inlineStr">
        <is>
          <t>Yes</t>
        </is>
      </c>
      <c r="E22" s="11" t="n"/>
      <c r="F22" s="9">
        <f>C22*(1-$E$4)</f>
        <v/>
      </c>
      <c r="G22" s="9">
        <f>IF(E22="",0,E22*F22)</f>
        <v/>
      </c>
    </row>
    <row r="23">
      <c r="A23" s="8" t="inlineStr">
        <is>
          <t>NS-C114W</t>
        </is>
      </c>
      <c r="B23" s="8" t="inlineStr">
        <is>
          <t>Toy Soldier</t>
        </is>
      </c>
      <c r="C23" s="9" t="n">
        <v>23</v>
      </c>
      <c r="D23" s="10" t="inlineStr">
        <is>
          <t>Yes</t>
        </is>
      </c>
      <c r="E23" s="11" t="n"/>
      <c r="F23" s="9">
        <f>C23*(1-$E$4)</f>
        <v/>
      </c>
      <c r="G23" s="9">
        <f>IF(E23="",0,E23*F23)</f>
        <v/>
      </c>
    </row>
    <row r="24">
      <c r="A24" s="8" t="inlineStr">
        <is>
          <t>NS-C115W</t>
        </is>
      </c>
      <c r="B24" s="8" t="inlineStr">
        <is>
          <t>Small Mouse</t>
        </is>
      </c>
      <c r="C24" s="9" t="n">
        <v>23</v>
      </c>
      <c r="D24" s="10" t="inlineStr">
        <is>
          <t>Yes</t>
        </is>
      </c>
      <c r="E24" s="11" t="n"/>
      <c r="F24" s="9">
        <f>C24*(1-$E$4)</f>
        <v/>
      </c>
      <c r="G24" s="9">
        <f>IF(E24="",0,E24*F24)</f>
        <v/>
      </c>
    </row>
    <row r="25">
      <c r="A25" s="8" t="inlineStr">
        <is>
          <t>NS-C116W</t>
        </is>
      </c>
      <c r="B25" s="8" t="inlineStr">
        <is>
          <t>Mouse King</t>
        </is>
      </c>
      <c r="C25" s="9" t="n">
        <v>23</v>
      </c>
      <c r="D25" s="10" t="inlineStr">
        <is>
          <t>Yes</t>
        </is>
      </c>
      <c r="E25" s="11" t="n"/>
      <c r="F25" s="9">
        <f>C25*(1-$E$4)</f>
        <v/>
      </c>
      <c r="G25" s="9">
        <f>IF(E25="",0,E25*F25)</f>
        <v/>
      </c>
    </row>
    <row r="26">
      <c r="A26" s="8" t="inlineStr">
        <is>
          <t>NS-C117W</t>
        </is>
      </c>
      <c r="B26" s="8" t="inlineStr">
        <is>
          <t>Soldier</t>
        </is>
      </c>
      <c r="C26" s="9" t="n">
        <v>23</v>
      </c>
      <c r="D26" s="10" t="inlineStr">
        <is>
          <t>Yes</t>
        </is>
      </c>
      <c r="E26" s="11" t="n"/>
      <c r="F26" s="9">
        <f>C26*(1-$E$4)</f>
        <v/>
      </c>
      <c r="G26" s="9">
        <f>IF(E26="",0,E26*F26)</f>
        <v/>
      </c>
    </row>
    <row r="27">
      <c r="A27" s="8" t="inlineStr">
        <is>
          <t>NS-C118W</t>
        </is>
      </c>
      <c r="B27" s="8" t="inlineStr">
        <is>
          <t>Nutcracker</t>
        </is>
      </c>
      <c r="C27" s="9" t="n">
        <v>23</v>
      </c>
      <c r="D27" s="10" t="inlineStr">
        <is>
          <t>Yes</t>
        </is>
      </c>
      <c r="E27" s="11" t="n"/>
      <c r="F27" s="9">
        <f>C27*(1-$E$4)</f>
        <v/>
      </c>
      <c r="G27" s="9">
        <f>IF(E27="",0,E27*F27)</f>
        <v/>
      </c>
    </row>
    <row r="28">
      <c r="A28" s="8" t="inlineStr">
        <is>
          <t>NS-C119W</t>
        </is>
      </c>
      <c r="B28" s="8" t="inlineStr">
        <is>
          <t>Prince / Page</t>
        </is>
      </c>
      <c r="C28" s="9" t="n">
        <v>23</v>
      </c>
      <c r="D28" s="10" t="inlineStr">
        <is>
          <t>Yes</t>
        </is>
      </c>
      <c r="E28" s="11" t="n"/>
      <c r="F28" s="9">
        <f>C28*(1-$E$4)</f>
        <v/>
      </c>
      <c r="G28" s="9">
        <f>IF(E28="",0,E28*F28)</f>
        <v/>
      </c>
    </row>
    <row r="29">
      <c r="A29" s="8" t="inlineStr">
        <is>
          <t>NS-C120W</t>
        </is>
      </c>
      <c r="B29" s="8" t="inlineStr">
        <is>
          <t>Snow Queen</t>
        </is>
      </c>
      <c r="C29" s="9" t="n">
        <v>23</v>
      </c>
      <c r="D29" s="10" t="inlineStr">
        <is>
          <t>Yes</t>
        </is>
      </c>
      <c r="E29" s="11" t="n"/>
      <c r="F29" s="9">
        <f>C29*(1-$E$4)</f>
        <v/>
      </c>
      <c r="G29" s="9">
        <f>IF(E29="",0,E29*F29)</f>
        <v/>
      </c>
    </row>
    <row r="30">
      <c r="A30" s="8" t="inlineStr">
        <is>
          <t>NS-C121W</t>
        </is>
      </c>
      <c r="B30" s="8" t="inlineStr">
        <is>
          <t>Cavalier / Snow King</t>
        </is>
      </c>
      <c r="C30" s="9" t="n">
        <v>23</v>
      </c>
      <c r="D30" s="10" t="inlineStr">
        <is>
          <t>Yes</t>
        </is>
      </c>
      <c r="E30" s="11" t="n"/>
      <c r="F30" s="9">
        <f>C30*(1-$E$4)</f>
        <v/>
      </c>
      <c r="G30" s="9">
        <f>IF(E30="",0,E30*F30)</f>
        <v/>
      </c>
    </row>
    <row r="31">
      <c r="A31" s="8" t="inlineStr">
        <is>
          <t>NS-C122W</t>
        </is>
      </c>
      <c r="B31" s="8" t="inlineStr">
        <is>
          <t>Snowflake</t>
        </is>
      </c>
      <c r="C31" s="9" t="n">
        <v>23</v>
      </c>
      <c r="D31" s="10" t="inlineStr">
        <is>
          <t>Yes</t>
        </is>
      </c>
      <c r="E31" s="11" t="n"/>
      <c r="F31" s="9">
        <f>C31*(1-$E$4)</f>
        <v/>
      </c>
      <c r="G31" s="9">
        <f>IF(E31="",0,E31*F31)</f>
        <v/>
      </c>
    </row>
    <row r="32">
      <c r="A32" s="8" t="inlineStr">
        <is>
          <t>NS-C123W</t>
        </is>
      </c>
      <c r="B32" s="8" t="inlineStr">
        <is>
          <t>Tree / Enchanted Forest</t>
        </is>
      </c>
      <c r="C32" s="9" t="n">
        <v>23</v>
      </c>
      <c r="D32" s="10" t="inlineStr">
        <is>
          <t>Yes</t>
        </is>
      </c>
      <c r="E32" s="11" t="n"/>
      <c r="F32" s="9">
        <f>C32*(1-$E$4)</f>
        <v/>
      </c>
      <c r="G32" s="9">
        <f>IF(E32="",0,E32*F32)</f>
        <v/>
      </c>
    </row>
    <row r="33">
      <c r="A33" s="8" t="inlineStr">
        <is>
          <t>NS-C124W</t>
        </is>
      </c>
      <c r="B33" s="8" t="inlineStr">
        <is>
          <t>Angel</t>
        </is>
      </c>
      <c r="C33" s="9" t="n">
        <v>23</v>
      </c>
      <c r="D33" s="10" t="inlineStr">
        <is>
          <t>Yes</t>
        </is>
      </c>
      <c r="E33" s="11" t="n"/>
      <c r="F33" s="9">
        <f>C33*(1-$E$4)</f>
        <v/>
      </c>
      <c r="G33" s="9">
        <f>IF(E33="",0,E33*F33)</f>
        <v/>
      </c>
    </row>
    <row r="34">
      <c r="A34" s="8" t="inlineStr">
        <is>
          <t>NS-C125W</t>
        </is>
      </c>
      <c r="B34" s="8" t="inlineStr">
        <is>
          <t>Sugar Plum Fairy</t>
        </is>
      </c>
      <c r="C34" s="9" t="n">
        <v>23</v>
      </c>
      <c r="D34" s="10" t="inlineStr">
        <is>
          <t>Yes</t>
        </is>
      </c>
      <c r="E34" s="11" t="n"/>
      <c r="F34" s="9">
        <f>C34*(1-$E$4)</f>
        <v/>
      </c>
      <c r="G34" s="9">
        <f>IF(E34="",0,E34*F34)</f>
        <v/>
      </c>
    </row>
    <row r="35">
      <c r="A35" s="8" t="inlineStr">
        <is>
          <t>NS-C126W</t>
        </is>
      </c>
      <c r="B35" s="8" t="inlineStr">
        <is>
          <t>Spanish / Hot Chocolate</t>
        </is>
      </c>
      <c r="C35" s="9" t="n">
        <v>23</v>
      </c>
      <c r="D35" s="10" t="inlineStr">
        <is>
          <t>Yes</t>
        </is>
      </c>
      <c r="E35" s="11" t="n"/>
      <c r="F35" s="9">
        <f>C35*(1-$E$4)</f>
        <v/>
      </c>
      <c r="G35" s="9">
        <f>IF(E35="",0,E35*F35)</f>
        <v/>
      </c>
    </row>
    <row r="36">
      <c r="A36" s="8" t="inlineStr">
        <is>
          <t>NS-C127W</t>
        </is>
      </c>
      <c r="B36" s="8" t="inlineStr">
        <is>
          <t>Candy Cane</t>
        </is>
      </c>
      <c r="C36" s="9" t="n">
        <v>23</v>
      </c>
      <c r="D36" s="10" t="inlineStr">
        <is>
          <t>Yes</t>
        </is>
      </c>
      <c r="E36" s="11" t="n"/>
      <c r="F36" s="9">
        <f>C36*(1-$E$4)</f>
        <v/>
      </c>
      <c r="G36" s="9">
        <f>IF(E36="",0,E36*F36)</f>
        <v/>
      </c>
    </row>
    <row r="37">
      <c r="A37" s="8" t="inlineStr">
        <is>
          <t>NS-C128W</t>
        </is>
      </c>
      <c r="B37" s="8" t="inlineStr">
        <is>
          <t>Russian / Trepak</t>
        </is>
      </c>
      <c r="C37" s="9" t="n">
        <v>23</v>
      </c>
      <c r="D37" s="10" t="inlineStr">
        <is>
          <t>Yes</t>
        </is>
      </c>
      <c r="E37" s="11" t="n"/>
      <c r="F37" s="9">
        <f>C37*(1-$E$4)</f>
        <v/>
      </c>
      <c r="G37" s="9">
        <f>IF(E37="",0,E37*F37)</f>
        <v/>
      </c>
    </row>
    <row r="38">
      <c r="A38" s="8" t="inlineStr">
        <is>
          <t>NS-C129W</t>
        </is>
      </c>
      <c r="B38" s="8" t="inlineStr">
        <is>
          <t>Petite Nutcracker</t>
        </is>
      </c>
      <c r="C38" s="9" t="n">
        <v>21</v>
      </c>
      <c r="D38" s="10" t="inlineStr">
        <is>
          <t>Yes</t>
        </is>
      </c>
      <c r="E38" s="11" t="n"/>
      <c r="F38" s="9">
        <f>C38*(1-$E$4)</f>
        <v/>
      </c>
      <c r="G38" s="9">
        <f>IF(E38="",0,E38*F38)</f>
        <v/>
      </c>
    </row>
    <row r="39">
      <c r="A39" s="8" t="inlineStr">
        <is>
          <t>NS-C130W</t>
        </is>
      </c>
      <c r="B39" s="8" t="inlineStr">
        <is>
          <t>Bird</t>
        </is>
      </c>
      <c r="C39" s="9" t="n">
        <v>23</v>
      </c>
      <c r="D39" s="10" t="inlineStr">
        <is>
          <t>Yes</t>
        </is>
      </c>
      <c r="E39" s="11" t="n"/>
      <c r="F39" s="9">
        <f>C39*(1-$E$4)</f>
        <v/>
      </c>
      <c r="G39" s="9">
        <f>IF(E39="",0,E39*F39)</f>
        <v/>
      </c>
    </row>
    <row r="40">
      <c r="A40" s="8" t="inlineStr">
        <is>
          <t>NS-C131W</t>
        </is>
      </c>
      <c r="B40" s="8" t="inlineStr">
        <is>
          <t>Arabian Princess</t>
        </is>
      </c>
      <c r="C40" s="9" t="n">
        <v>23</v>
      </c>
      <c r="D40" s="10" t="inlineStr">
        <is>
          <t>Yes</t>
        </is>
      </c>
      <c r="E40" s="11" t="n"/>
      <c r="F40" s="9">
        <f>C40*(1-$E$4)</f>
        <v/>
      </c>
      <c r="G40" s="9">
        <f>IF(E40="",0,E40*F40)</f>
        <v/>
      </c>
    </row>
    <row r="41">
      <c r="A41" s="8" t="inlineStr">
        <is>
          <t>NS-C132W</t>
        </is>
      </c>
      <c r="B41" s="8" t="inlineStr">
        <is>
          <t>Arabian Prince</t>
        </is>
      </c>
      <c r="C41" s="9" t="n">
        <v>23</v>
      </c>
      <c r="D41" s="10" t="inlineStr">
        <is>
          <t>Yes</t>
        </is>
      </c>
      <c r="E41" s="11" t="n"/>
      <c r="F41" s="9">
        <f>C41*(1-$E$4)</f>
        <v/>
      </c>
      <c r="G41" s="9">
        <f>IF(E41="",0,E41*F41)</f>
        <v/>
      </c>
    </row>
    <row r="42">
      <c r="A42" s="8" t="inlineStr">
        <is>
          <t>NS-C133W</t>
        </is>
      </c>
      <c r="B42" s="8" t="inlineStr">
        <is>
          <t>Chinese / Tea</t>
        </is>
      </c>
      <c r="C42" s="9" t="n">
        <v>23</v>
      </c>
      <c r="D42" s="10" t="inlineStr">
        <is>
          <t>Yes</t>
        </is>
      </c>
      <c r="E42" s="11" t="n"/>
      <c r="F42" s="9">
        <f>C42*(1-$E$4)</f>
        <v/>
      </c>
      <c r="G42" s="9">
        <f>IF(E42="",0,E42*F42)</f>
        <v/>
      </c>
    </row>
    <row r="43">
      <c r="A43" s="8" t="inlineStr">
        <is>
          <t>NS-C134W</t>
        </is>
      </c>
      <c r="B43" s="8" t="inlineStr">
        <is>
          <t>Mirliton</t>
        </is>
      </c>
      <c r="C43" s="9" t="n">
        <v>23</v>
      </c>
      <c r="D43" s="10" t="inlineStr">
        <is>
          <t>Yes</t>
        </is>
      </c>
      <c r="E43" s="11" t="n"/>
      <c r="F43" s="9">
        <f>C43*(1-$E$4)</f>
        <v/>
      </c>
      <c r="G43" s="9">
        <f>IF(E43="",0,E43*F43)</f>
        <v/>
      </c>
    </row>
    <row r="44">
      <c r="A44" s="8" t="inlineStr">
        <is>
          <t>NS-C135W</t>
        </is>
      </c>
      <c r="B44" s="8" t="inlineStr">
        <is>
          <t>Marzipan</t>
        </is>
      </c>
      <c r="C44" s="9" t="n">
        <v>23</v>
      </c>
      <c r="D44" s="10" t="inlineStr">
        <is>
          <t>Yes</t>
        </is>
      </c>
      <c r="E44" s="11" t="n"/>
      <c r="F44" s="9">
        <f>C44*(1-$E$4)</f>
        <v/>
      </c>
      <c r="G44" s="9">
        <f>IF(E44="",0,E44*F44)</f>
        <v/>
      </c>
    </row>
    <row r="45">
      <c r="A45" s="8" t="inlineStr">
        <is>
          <t>NS-C136W</t>
        </is>
      </c>
      <c r="B45" s="8" t="inlineStr">
        <is>
          <t>Dew Drop Fairy</t>
        </is>
      </c>
      <c r="C45" s="9" t="n">
        <v>23</v>
      </c>
      <c r="D45" s="10" t="inlineStr">
        <is>
          <t>Yes</t>
        </is>
      </c>
      <c r="E45" s="11" t="n"/>
      <c r="F45" s="9">
        <f>C45*(1-$E$4)</f>
        <v/>
      </c>
      <c r="G45" s="9">
        <f>IF(E45="",0,E45*F45)</f>
        <v/>
      </c>
    </row>
    <row r="46">
      <c r="A46" s="8" t="inlineStr">
        <is>
          <t>NS-C137W</t>
        </is>
      </c>
      <c r="B46" s="8" t="inlineStr">
        <is>
          <t>Flower</t>
        </is>
      </c>
      <c r="C46" s="9" t="n">
        <v>23</v>
      </c>
      <c r="D46" s="10" t="inlineStr">
        <is>
          <t>Yes</t>
        </is>
      </c>
      <c r="E46" s="11" t="n"/>
      <c r="F46" s="9">
        <f>C46*(1-$E$4)</f>
        <v/>
      </c>
      <c r="G46" s="9">
        <f>IF(E46="",0,E46*F46)</f>
        <v/>
      </c>
    </row>
    <row r="47">
      <c r="A47" s="8" t="inlineStr">
        <is>
          <t>NS-C138W</t>
        </is>
      </c>
      <c r="B47" s="8" t="inlineStr">
        <is>
          <t>Mother Ginger Girl</t>
        </is>
      </c>
      <c r="C47" s="9" t="n">
        <v>23</v>
      </c>
      <c r="D47" s="10" t="inlineStr">
        <is>
          <t>Yes</t>
        </is>
      </c>
      <c r="E47" s="11" t="n"/>
      <c r="F47" s="9">
        <f>C47*(1-$E$4)</f>
        <v/>
      </c>
      <c r="G47" s="9">
        <f>IF(E47="",0,E47*F47)</f>
        <v/>
      </c>
    </row>
    <row r="48">
      <c r="A48" s="8" t="inlineStr">
        <is>
          <t>NS-C139W</t>
        </is>
      </c>
      <c r="B48" s="8" t="inlineStr">
        <is>
          <t>Mother Ginger Boy</t>
        </is>
      </c>
      <c r="C48" s="9" t="n">
        <v>23</v>
      </c>
      <c r="D48" s="10" t="inlineStr">
        <is>
          <t>Yes</t>
        </is>
      </c>
      <c r="E48" s="11" t="n"/>
      <c r="F48" s="9">
        <f>C48*(1-$E$4)</f>
        <v/>
      </c>
      <c r="G48" s="9">
        <f>IF(E48="",0,E48*F48)</f>
        <v/>
      </c>
    </row>
    <row r="49">
      <c r="A49" s="8" t="inlineStr">
        <is>
          <t>NS-C140W</t>
        </is>
      </c>
      <c r="B49" s="8" t="inlineStr">
        <is>
          <t>Baker / Cook</t>
        </is>
      </c>
      <c r="C49" s="9" t="n">
        <v>23</v>
      </c>
      <c r="D49" s="10" t="inlineStr">
        <is>
          <t>Yes</t>
        </is>
      </c>
      <c r="E49" s="11" t="n"/>
      <c r="F49" s="9">
        <f>C49*(1-$E$4)</f>
        <v/>
      </c>
      <c r="G49" s="9">
        <f>IF(E49="",0,E49*F49)</f>
        <v/>
      </c>
    </row>
    <row r="50">
      <c r="A50" s="8" t="inlineStr">
        <is>
          <t>NS-C141W</t>
        </is>
      </c>
      <c r="B50" s="8" t="inlineStr">
        <is>
          <t>Lamb</t>
        </is>
      </c>
      <c r="C50" s="9" t="n">
        <v>23</v>
      </c>
      <c r="D50" s="10" t="inlineStr">
        <is>
          <t>Yes</t>
        </is>
      </c>
      <c r="E50" s="11" t="n"/>
      <c r="F50" s="9">
        <f>C50*(1-$E$4)</f>
        <v/>
      </c>
      <c r="G50" s="9">
        <f>IF(E50="",0,E50*F50)</f>
        <v/>
      </c>
    </row>
    <row r="51">
      <c r="A51" s="8" t="inlineStr">
        <is>
          <t>NS-C142W</t>
        </is>
      </c>
      <c r="B51" s="8" t="inlineStr">
        <is>
          <t>Polinchinelle</t>
        </is>
      </c>
      <c r="C51" s="9" t="n">
        <v>23</v>
      </c>
      <c r="D51" s="10" t="inlineStr">
        <is>
          <t>Yes</t>
        </is>
      </c>
      <c r="E51" s="11" t="n"/>
      <c r="F51" s="9">
        <f>C51*(1-$E$4)</f>
        <v/>
      </c>
      <c r="G51" s="9">
        <f>IF(E51="",0,E51*F51)</f>
        <v/>
      </c>
    </row>
    <row r="52">
      <c r="A52" s="8" t="inlineStr">
        <is>
          <t>NS-C143W</t>
        </is>
      </c>
      <c r="B52" s="8" t="inlineStr">
        <is>
          <t>Fairy</t>
        </is>
      </c>
      <c r="C52" s="9" t="n">
        <v>23</v>
      </c>
      <c r="D52" s="10" t="inlineStr">
        <is>
          <t>Yes</t>
        </is>
      </c>
      <c r="E52" s="11" t="n"/>
      <c r="F52" s="9">
        <f>C52*(1-$E$4)</f>
        <v/>
      </c>
      <c r="G52" s="9">
        <f>IF(E52="",0,E52*F52)</f>
        <v/>
      </c>
    </row>
    <row r="53">
      <c r="A53" s="8" t="inlineStr">
        <is>
          <t>NS-C144W</t>
        </is>
      </c>
      <c r="B53" s="8" t="inlineStr">
        <is>
          <t>Reindeer</t>
        </is>
      </c>
      <c r="C53" s="9" t="n">
        <v>23</v>
      </c>
      <c r="D53" s="10" t="inlineStr">
        <is>
          <t>Yes</t>
        </is>
      </c>
      <c r="E53" s="11" t="n"/>
      <c r="F53" s="9">
        <f>C53*(1-$E$4)</f>
        <v/>
      </c>
      <c r="G53" s="9">
        <f>IF(E53="",0,E53*F53)</f>
        <v/>
      </c>
    </row>
    <row r="54">
      <c r="A54" s="17" t="inlineStr">
        <is>
          <t>NUTCRACKER EARRINGS</t>
        </is>
      </c>
    </row>
    <row r="55">
      <c r="A55" s="8" t="inlineStr">
        <is>
          <t>NS-E111W</t>
        </is>
      </c>
      <c r="B55" s="8" t="inlineStr">
        <is>
          <t>Columbine Earrings</t>
        </is>
      </c>
      <c r="C55" s="9" t="n">
        <v>46</v>
      </c>
      <c r="D55" s="10" t="inlineStr">
        <is>
          <t>Yes</t>
        </is>
      </c>
      <c r="E55" s="11" t="n"/>
      <c r="F55" s="9">
        <f>C55*(1-$E$4)</f>
        <v/>
      </c>
      <c r="G55" s="9">
        <f>IF(E55="",0,E55*F55)</f>
        <v/>
      </c>
    </row>
    <row r="56">
      <c r="A56" s="8" t="inlineStr">
        <is>
          <t>NS-E118W</t>
        </is>
      </c>
      <c r="B56" s="8" t="inlineStr">
        <is>
          <t>Nutcracker Earrings</t>
        </is>
      </c>
      <c r="C56" s="9" t="n">
        <v>46</v>
      </c>
      <c r="D56" s="10" t="inlineStr">
        <is>
          <t>Yes</t>
        </is>
      </c>
      <c r="E56" s="11" t="n"/>
      <c r="F56" s="9">
        <f>C56*(1-$E$4)</f>
        <v/>
      </c>
      <c r="G56" s="9">
        <f>IF(E56="",0,E56*F56)</f>
        <v/>
      </c>
    </row>
    <row r="57">
      <c r="A57" s="8" t="inlineStr">
        <is>
          <t>NS-E122W</t>
        </is>
      </c>
      <c r="B57" s="8" t="inlineStr">
        <is>
          <t>Snowflake Earrings</t>
        </is>
      </c>
      <c r="C57" s="9" t="n">
        <v>46</v>
      </c>
      <c r="D57" s="10" t="inlineStr">
        <is>
          <t>Yes</t>
        </is>
      </c>
      <c r="E57" s="11" t="n"/>
      <c r="F57" s="9">
        <f>C57*(1-$E$4)</f>
        <v/>
      </c>
      <c r="G57" s="9">
        <f>IF(E57="",0,E57*F57)</f>
        <v/>
      </c>
    </row>
    <row r="58">
      <c r="A58" s="8" t="inlineStr">
        <is>
          <t>NS-E123W</t>
        </is>
      </c>
      <c r="B58" s="8" t="inlineStr">
        <is>
          <t>Tree Earrings</t>
        </is>
      </c>
      <c r="C58" s="9" t="n">
        <v>46</v>
      </c>
      <c r="D58" s="10" t="inlineStr">
        <is>
          <t>Yes</t>
        </is>
      </c>
      <c r="E58" s="11" t="n"/>
      <c r="F58" s="9">
        <f>C58*(1-$E$4)</f>
        <v/>
      </c>
      <c r="G58" s="9">
        <f>IF(E58="",0,E58*F58)</f>
        <v/>
      </c>
    </row>
    <row r="59">
      <c r="A59" s="8" t="inlineStr">
        <is>
          <t>NS-E129W</t>
        </is>
      </c>
      <c r="B59" s="8" t="inlineStr">
        <is>
          <t>Petite Nutcracker Earrings</t>
        </is>
      </c>
      <c r="C59" s="9" t="n">
        <v>34</v>
      </c>
      <c r="D59" s="10" t="inlineStr">
        <is>
          <t>Yes</t>
        </is>
      </c>
      <c r="E59" s="11" t="n"/>
      <c r="F59" s="9">
        <f>C59*(1-$E$4)</f>
        <v/>
      </c>
      <c r="G59" s="9">
        <f>IF(E59="",0,E59*F59)</f>
        <v/>
      </c>
    </row>
    <row r="60">
      <c r="A60" s="17" t="inlineStr">
        <is>
          <t>DANCE CHARMS</t>
        </is>
      </c>
    </row>
    <row r="61">
      <c r="A61" s="8" t="inlineStr">
        <is>
          <t>DS-C201W</t>
        </is>
      </c>
      <c r="B61" s="8" t="inlineStr">
        <is>
          <t>Ballet Slippers</t>
        </is>
      </c>
      <c r="C61" s="9" t="n">
        <v>26</v>
      </c>
      <c r="D61" s="10" t="inlineStr">
        <is>
          <t>Yes</t>
        </is>
      </c>
      <c r="E61" s="11" t="n"/>
      <c r="F61" s="9">
        <f>C61*(1-$E$4)</f>
        <v/>
      </c>
      <c r="G61" s="9">
        <f>IF(E61="",0,E61*F61)</f>
        <v/>
      </c>
    </row>
    <row r="62">
      <c r="A62" s="8" t="inlineStr">
        <is>
          <t>DS-C202W</t>
        </is>
      </c>
      <c r="B62" s="8" t="inlineStr">
        <is>
          <t>Pointe Shoes</t>
        </is>
      </c>
      <c r="C62" s="9" t="n">
        <v>26</v>
      </c>
      <c r="D62" s="10" t="inlineStr">
        <is>
          <t>Yes</t>
        </is>
      </c>
      <c r="E62" s="11" t="n"/>
      <c r="F62" s="9">
        <f>C62*(1-$E$4)</f>
        <v/>
      </c>
      <c r="G62" s="9">
        <f>IF(E62="",0,E62*F62)</f>
        <v/>
      </c>
    </row>
    <row r="63">
      <c r="A63" s="8" t="inlineStr">
        <is>
          <t>DS-C203W</t>
        </is>
      </c>
      <c r="B63" s="8" t="inlineStr">
        <is>
          <t>Tap Dancer</t>
        </is>
      </c>
      <c r="C63" s="9" t="n">
        <v>23</v>
      </c>
      <c r="D63" s="10" t="inlineStr">
        <is>
          <t>Yes</t>
        </is>
      </c>
      <c r="E63" s="11" t="n"/>
      <c r="F63" s="9">
        <f>C63*(1-$E$4)</f>
        <v/>
      </c>
      <c r="G63" s="9">
        <f>IF(E63="",0,E63*F63)</f>
        <v/>
      </c>
    </row>
    <row r="64">
      <c r="A64" s="8" t="inlineStr">
        <is>
          <t>DS-C204W</t>
        </is>
      </c>
      <c r="B64" s="8" t="inlineStr">
        <is>
          <t>Ballerina</t>
        </is>
      </c>
      <c r="C64" s="9" t="n">
        <v>23</v>
      </c>
      <c r="D64" s="10" t="inlineStr">
        <is>
          <t>Yes</t>
        </is>
      </c>
      <c r="E64" s="11" t="n"/>
      <c r="F64" s="9">
        <f>C64*(1-$E$4)</f>
        <v/>
      </c>
      <c r="G64" s="9">
        <f>IF(E64="",0,E64*F64)</f>
        <v/>
      </c>
    </row>
    <row r="65">
      <c r="A65" s="8" t="inlineStr">
        <is>
          <t>DS-C205W</t>
        </is>
      </c>
      <c r="B65" s="8" t="inlineStr">
        <is>
          <t>Contemporary Dancer</t>
        </is>
      </c>
      <c r="C65" s="9" t="n">
        <v>23</v>
      </c>
      <c r="D65" s="10" t="inlineStr">
        <is>
          <t>Yes</t>
        </is>
      </c>
      <c r="E65" s="11" t="n"/>
      <c r="F65" s="9">
        <f>C65*(1-$E$4)</f>
        <v/>
      </c>
      <c r="G65" s="9">
        <f>IF(E65="",0,E65*F65)</f>
        <v/>
      </c>
    </row>
    <row r="66">
      <c r="A66" s="8" t="inlineStr">
        <is>
          <t>DS-C251(L)W</t>
        </is>
      </c>
      <c r="B66" s="8" t="inlineStr">
        <is>
          <t>Contemporary Attitude (Lg)</t>
        </is>
      </c>
      <c r="C66" s="9" t="n">
        <v>26</v>
      </c>
      <c r="D66" s="10" t="inlineStr">
        <is>
          <t>Yes</t>
        </is>
      </c>
      <c r="E66" s="11" t="n"/>
      <c r="F66" s="9">
        <f>C66*(1-$E$4)</f>
        <v/>
      </c>
      <c r="G66" s="9">
        <f>IF(E66="",0,E66*F66)</f>
        <v/>
      </c>
    </row>
    <row r="67">
      <c r="A67" s="8" t="inlineStr">
        <is>
          <t>DS-C251(S)W</t>
        </is>
      </c>
      <c r="B67" s="8" t="inlineStr">
        <is>
          <t>Contemporary Attitude (Sm)</t>
        </is>
      </c>
      <c r="C67" s="9" t="n">
        <v>15</v>
      </c>
      <c r="D67" s="10" t="inlineStr">
        <is>
          <t>Yes</t>
        </is>
      </c>
      <c r="E67" s="11" t="n"/>
      <c r="F67" s="9">
        <f>C67*(1-$E$4)</f>
        <v/>
      </c>
      <c r="G67" s="9">
        <f>IF(E67="",0,E67*F67)</f>
        <v/>
      </c>
    </row>
    <row r="68">
      <c r="A68" s="8" t="inlineStr">
        <is>
          <t>DS-C253(L)W</t>
        </is>
      </c>
      <c r="B68" s="8" t="inlineStr">
        <is>
          <t>Modern Attitude (Large)</t>
        </is>
      </c>
      <c r="C68" s="9" t="n">
        <v>26</v>
      </c>
      <c r="D68" s="10" t="inlineStr">
        <is>
          <t>Yes</t>
        </is>
      </c>
      <c r="E68" s="11" t="n"/>
      <c r="F68" s="9">
        <f>C68*(1-$E$4)</f>
        <v/>
      </c>
      <c r="G68" s="9">
        <f>IF(E68="",0,E68*F68)</f>
        <v/>
      </c>
    </row>
    <row r="69">
      <c r="A69" s="8" t="inlineStr">
        <is>
          <t>DS-C253(S)W</t>
        </is>
      </c>
      <c r="B69" s="8" t="inlineStr">
        <is>
          <t>Modern Attitude (Small)</t>
        </is>
      </c>
      <c r="C69" s="9" t="n">
        <v>15</v>
      </c>
      <c r="D69" s="10" t="inlineStr">
        <is>
          <t>Yes</t>
        </is>
      </c>
      <c r="E69" s="11" t="n"/>
      <c r="F69" s="9">
        <f>C69*(1-$E$4)</f>
        <v/>
      </c>
      <c r="G69" s="9">
        <f>IF(E69="",0,E69*F69)</f>
        <v/>
      </c>
    </row>
    <row r="70">
      <c r="A70" s="17" t="inlineStr">
        <is>
          <t>DANCE EARRINGS</t>
        </is>
      </c>
    </row>
    <row r="71">
      <c r="A71" s="8" t="inlineStr">
        <is>
          <t>DS-E201W</t>
        </is>
      </c>
      <c r="B71" s="8" t="inlineStr">
        <is>
          <t>Ballet Slipper Earrings</t>
        </is>
      </c>
      <c r="C71" s="9" t="n">
        <v>52</v>
      </c>
      <c r="D71" s="10" t="inlineStr">
        <is>
          <t>Yes</t>
        </is>
      </c>
      <c r="E71" s="11" t="n"/>
      <c r="F71" s="9">
        <f>C71*(1-$E$4)</f>
        <v/>
      </c>
      <c r="G71" s="9">
        <f>IF(E71="",0,E71*F71)</f>
        <v/>
      </c>
    </row>
    <row r="72">
      <c r="A72" s="8" t="inlineStr">
        <is>
          <t>DS-E202W</t>
        </is>
      </c>
      <c r="B72" s="8" t="inlineStr">
        <is>
          <t>Pointe Shoe Earrings</t>
        </is>
      </c>
      <c r="C72" s="9" t="n">
        <v>52</v>
      </c>
      <c r="D72" s="10" t="inlineStr">
        <is>
          <t>Yes</t>
        </is>
      </c>
      <c r="E72" s="11" t="n"/>
      <c r="F72" s="9">
        <f>C72*(1-$E$4)</f>
        <v/>
      </c>
      <c r="G72" s="9">
        <f>IF(E72="",0,E72*F72)</f>
        <v/>
      </c>
    </row>
    <row r="73">
      <c r="A73" s="8" t="inlineStr">
        <is>
          <t>DS-E203W</t>
        </is>
      </c>
      <c r="B73" s="8" t="inlineStr">
        <is>
          <t>Tap Dancer Earrings</t>
        </is>
      </c>
      <c r="C73" s="9" t="n">
        <v>46</v>
      </c>
      <c r="D73" s="10" t="inlineStr">
        <is>
          <t>Yes</t>
        </is>
      </c>
      <c r="E73" s="11" t="n"/>
      <c r="F73" s="9">
        <f>C73*(1-$E$4)</f>
        <v/>
      </c>
      <c r="G73" s="9">
        <f>IF(E73="",0,E73*F73)</f>
        <v/>
      </c>
    </row>
    <row r="74">
      <c r="A74" s="8" t="inlineStr">
        <is>
          <t>DS-E204W</t>
        </is>
      </c>
      <c r="B74" s="8" t="inlineStr">
        <is>
          <t>Ballerina Earrings</t>
        </is>
      </c>
      <c r="C74" s="9" t="n">
        <v>46</v>
      </c>
      <c r="D74" s="10" t="inlineStr">
        <is>
          <t>Yes</t>
        </is>
      </c>
      <c r="E74" s="11" t="n"/>
      <c r="F74" s="9">
        <f>C74*(1-$E$4)</f>
        <v/>
      </c>
      <c r="G74" s="9">
        <f>IF(E74="",0,E74*F74)</f>
        <v/>
      </c>
    </row>
    <row r="75">
      <c r="A75" s="8" t="inlineStr">
        <is>
          <t>DS-E205W</t>
        </is>
      </c>
      <c r="B75" s="8" t="inlineStr">
        <is>
          <t>Contemporary Dancer Earrings</t>
        </is>
      </c>
      <c r="C75" s="9" t="n">
        <v>46</v>
      </c>
      <c r="D75" s="10" t="inlineStr">
        <is>
          <t>Yes</t>
        </is>
      </c>
      <c r="E75" s="11" t="n"/>
      <c r="F75" s="9">
        <f>C75*(1-$E$4)</f>
        <v/>
      </c>
      <c r="G75" s="9">
        <f>IF(E75="",0,E75*F75)</f>
        <v/>
      </c>
    </row>
    <row r="76">
      <c r="A76" s="8" t="inlineStr">
        <is>
          <t>DS-E251W</t>
        </is>
      </c>
      <c r="B76" s="8" t="inlineStr">
        <is>
          <t>Contemp. Attitude Earrings</t>
        </is>
      </c>
      <c r="C76" s="9" t="n">
        <v>34</v>
      </c>
      <c r="D76" s="10" t="inlineStr">
        <is>
          <t>Yes</t>
        </is>
      </c>
      <c r="E76" s="11" t="n"/>
      <c r="F76" s="9">
        <f>C76*(1-$E$4)</f>
        <v/>
      </c>
      <c r="G76" s="9">
        <f>IF(E76="",0,E76*F76)</f>
        <v/>
      </c>
    </row>
    <row r="77">
      <c r="A77" s="8" t="inlineStr">
        <is>
          <t>DS-E253W</t>
        </is>
      </c>
      <c r="B77" s="8" t="inlineStr">
        <is>
          <t>Modern Attitude Earrings</t>
        </is>
      </c>
      <c r="C77" s="9" t="n">
        <v>34</v>
      </c>
      <c r="D77" s="10" t="inlineStr">
        <is>
          <t>Yes</t>
        </is>
      </c>
      <c r="E77" s="11" t="n"/>
      <c r="F77" s="9">
        <f>C77*(1-$E$4)</f>
        <v/>
      </c>
      <c r="G77" s="9">
        <f>IF(E77="",0,E77*F77)</f>
        <v/>
      </c>
    </row>
    <row r="78">
      <c r="A78" s="17" t="inlineStr">
        <is>
          <t>ACCESSORIES</t>
        </is>
      </c>
    </row>
    <row r="79">
      <c r="A79" s="8" t="inlineStr">
        <is>
          <t>B301/7W</t>
        </is>
      </c>
      <c r="B79" s="8" t="inlineStr">
        <is>
          <t>Silver 7" Bracelet</t>
        </is>
      </c>
      <c r="C79" s="9" t="n">
        <v>35</v>
      </c>
      <c r="D79" s="10" t="inlineStr">
        <is>
          <t>No</t>
        </is>
      </c>
      <c r="E79" s="11" t="n"/>
      <c r="F79" s="9">
        <f>C79</f>
        <v/>
      </c>
      <c r="G79" s="9">
        <f>IF(E79="",0,E79*F79)</f>
        <v/>
      </c>
    </row>
    <row r="80">
      <c r="A80" s="8" t="inlineStr">
        <is>
          <t>LL-340W</t>
        </is>
      </c>
      <c r="B80" s="8" t="inlineStr">
        <is>
          <t>Link Locks</t>
        </is>
      </c>
      <c r="C80" s="9" t="n">
        <v>3</v>
      </c>
      <c r="D80" s="10" t="inlineStr">
        <is>
          <t>No</t>
        </is>
      </c>
      <c r="E80" s="11" t="n"/>
      <c r="F80" s="9">
        <f>C80</f>
        <v/>
      </c>
      <c r="G80" s="9">
        <f>IF(E80="",0,E80*F80)</f>
        <v/>
      </c>
    </row>
    <row r="81">
      <c r="A81" s="8" t="inlineStr">
        <is>
          <t>BPS-320W</t>
        </is>
      </c>
      <c r="B81" s="8" t="inlineStr">
        <is>
          <t>3-Bragging Pin</t>
        </is>
      </c>
      <c r="C81" s="9" t="n">
        <v>2</v>
      </c>
      <c r="D81" s="10" t="inlineStr">
        <is>
          <t>Yes</t>
        </is>
      </c>
      <c r="E81" s="11" t="n"/>
      <c r="F81" s="9">
        <f>C81*(1-$E$4)</f>
        <v/>
      </c>
      <c r="G81" s="9">
        <f>IF(E81="",0,E81*F81)</f>
        <v/>
      </c>
    </row>
    <row r="82">
      <c r="A82" s="8" t="inlineStr">
        <is>
          <t>BPS-321W</t>
        </is>
      </c>
      <c r="B82" s="8" t="inlineStr">
        <is>
          <t>5-Bragging Pin</t>
        </is>
      </c>
      <c r="C82" s="9" t="n">
        <v>3</v>
      </c>
      <c r="D82" s="10" t="inlineStr">
        <is>
          <t>Yes</t>
        </is>
      </c>
      <c r="E82" s="11" t="n"/>
      <c r="F82" s="9">
        <f>C82*(1-$E$4)</f>
        <v/>
      </c>
      <c r="G82" s="9">
        <f>IF(E82="",0,E82*F82)</f>
        <v/>
      </c>
    </row>
    <row r="83">
      <c r="A83" s="8" t="inlineStr">
        <is>
          <t>N310/16W</t>
        </is>
      </c>
      <c r="B83" s="8" t="inlineStr">
        <is>
          <t>Box Chain (16")</t>
        </is>
      </c>
      <c r="C83" s="9" t="n">
        <v>15</v>
      </c>
      <c r="D83" s="10" t="inlineStr">
        <is>
          <t>Yes</t>
        </is>
      </c>
      <c r="E83" s="11" t="n"/>
      <c r="F83" s="9">
        <f>C83*(1-$E$4)</f>
        <v/>
      </c>
      <c r="G83" s="9">
        <f>IF(E83="",0,E83*F83)</f>
        <v/>
      </c>
    </row>
    <row r="84">
      <c r="A84" s="8" t="inlineStr">
        <is>
          <t>N312/16W</t>
        </is>
      </c>
      <c r="B84" s="8" t="inlineStr">
        <is>
          <t>Baby Rope Chain (16")</t>
        </is>
      </c>
      <c r="C84" s="9" t="n">
        <v>14</v>
      </c>
      <c r="D84" s="10" t="inlineStr">
        <is>
          <t>Yes</t>
        </is>
      </c>
      <c r="E84" s="11" t="n"/>
      <c r="F84" s="9">
        <f>C84*(1-$E$4)</f>
        <v/>
      </c>
      <c r="G84" s="9">
        <f>IF(E84="",0,E84*F84)</f>
        <v/>
      </c>
    </row>
    <row r="85">
      <c r="A85" s="17" t="inlineStr">
        <is>
          <t>ADDITIONAL ITEMS (custom / not discounted)</t>
        </is>
      </c>
    </row>
    <row r="86">
      <c r="A86" s="8" t="n"/>
      <c r="B86" s="20" t="n"/>
      <c r="C86" s="12" t="n"/>
      <c r="D86" s="8" t="n"/>
      <c r="E86" s="11" t="n"/>
      <c r="F86" s="9">
        <f>IF(C86="",0,C86)</f>
        <v/>
      </c>
      <c r="G86" s="9">
        <f>IF(OR(E86="",C86=""),0,E86*C86)</f>
        <v/>
      </c>
    </row>
    <row r="87">
      <c r="A87" s="8" t="n"/>
      <c r="B87" s="20" t="n"/>
      <c r="C87" s="12" t="n"/>
      <c r="D87" s="8" t="n"/>
      <c r="E87" s="11" t="n"/>
      <c r="F87" s="9">
        <f>IF(C87="",0,C87)</f>
        <v/>
      </c>
      <c r="G87" s="9">
        <f>IF(OR(E87="",C87=""),0,E87*C87)</f>
        <v/>
      </c>
    </row>
    <row r="88">
      <c r="A88" s="8" t="n"/>
      <c r="B88" s="20" t="n"/>
      <c r="C88" s="12" t="n"/>
      <c r="D88" s="8" t="n"/>
      <c r="E88" s="11" t="n"/>
      <c r="F88" s="9">
        <f>IF(C88="",0,C88)</f>
        <v/>
      </c>
      <c r="G88" s="9">
        <f>IF(OR(E88="",C88=""),0,E88*C88)</f>
        <v/>
      </c>
    </row>
    <row r="89">
      <c r="A89" s="8" t="n"/>
      <c r="B89" s="20" t="n"/>
      <c r="C89" s="12" t="n"/>
      <c r="D89" s="8" t="n"/>
      <c r="E89" s="11" t="n"/>
      <c r="F89" s="9">
        <f>IF(C89="",0,C89)</f>
        <v/>
      </c>
      <c r="G89" s="9">
        <f>IF(OR(E89="",C89=""),0,E89*C89)</f>
        <v/>
      </c>
    </row>
    <row r="90">
      <c r="A90" s="19" t="inlineStr">
        <is>
          <t>SUBTOTAL (charms + additional items)</t>
        </is>
      </c>
      <c r="G90" s="13">
        <f>SUM(G10:G84)+SUM(G86:G89)</f>
        <v/>
      </c>
    </row>
    <row r="91">
      <c r="A91" s="19" t="inlineStr">
        <is>
          <t>SHIPPING  ($15 under $100 · $20 for $100+)</t>
        </is>
      </c>
      <c r="G91" s="13">
        <f>IF(G90=0,0,IF(G90&lt;100,15,20))</f>
        <v/>
      </c>
    </row>
    <row r="92" ht="16" customHeight="1" s="16">
      <c r="A92" s="25" t="inlineStr">
        <is>
          <t>GRAND TOTAL — WHAT THE SCHOOL PAYS NUTCRACKER JEWELRY</t>
        </is>
      </c>
      <c r="G92" s="26">
        <f>G90+G91</f>
        <v/>
      </c>
    </row>
    <row r="94">
      <c r="A94" s="27" t="inlineStr">
        <is>
          <t>SHIP-TO / BILL-TO &amp; PAYMENT</t>
        </is>
      </c>
    </row>
    <row r="95">
      <c r="A95" s="28" t="inlineStr">
        <is>
          <t>Ship-to address:</t>
        </is>
      </c>
      <c r="B95" s="29" t="n"/>
      <c r="C95" s="30" t="n"/>
      <c r="D95" s="30" t="n"/>
      <c r="E95" s="30" t="n"/>
      <c r="F95" s="30" t="n"/>
      <c r="G95" s="30" t="n"/>
    </row>
    <row r="96">
      <c r="A96" s="28" t="inlineStr">
        <is>
          <t>Bill-to address (if different):</t>
        </is>
      </c>
      <c r="B96" s="29" t="n"/>
      <c r="C96" s="30" t="n"/>
      <c r="D96" s="30" t="n"/>
      <c r="E96" s="30" t="n"/>
      <c r="F96" s="30" t="n"/>
      <c r="G96" s="30" t="n"/>
    </row>
    <row r="98">
      <c r="A98" s="28" t="inlineStr">
        <is>
          <t>Cardholder name:</t>
        </is>
      </c>
      <c r="B98" s="29" t="n"/>
      <c r="C98" s="30" t="n"/>
      <c r="D98" s="30" t="n"/>
      <c r="E98" s="28" t="inlineStr">
        <is>
          <t>Billing ZIP:</t>
        </is>
      </c>
      <c r="F98" s="29" t="n"/>
      <c r="G98" s="30" t="n"/>
    </row>
    <row r="99">
      <c r="A99" s="28" t="inlineStr">
        <is>
          <t>Card number:</t>
        </is>
      </c>
      <c r="B99" s="29" t="n"/>
      <c r="C99" s="30" t="n"/>
      <c r="D99" s="30" t="n"/>
      <c r="E99" s="28" t="inlineStr">
        <is>
          <t>Exp. date:</t>
        </is>
      </c>
      <c r="F99" s="29" t="n"/>
      <c r="G99" s="28" t="inlineStr">
        <is>
          <t>CVV:</t>
        </is>
      </c>
    </row>
    <row r="100">
      <c r="A100" s="28" t="inlineStr">
        <is>
          <t>Authorized signature:</t>
        </is>
      </c>
      <c r="B100" s="29" t="n"/>
      <c r="C100" s="30" t="n"/>
      <c r="D100" s="30" t="n"/>
      <c r="E100" s="28" t="inlineStr">
        <is>
          <t>Date:</t>
        </is>
      </c>
      <c r="F100" s="29" t="n"/>
      <c r="G100" s="30" t="n"/>
    </row>
    <row r="101">
      <c r="A101" s="31" t="inlineStr">
        <is>
          <t>I authorize Nutcracker Jewelry / Incentives Inc. to charge the card above for the grand total on this order.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4B"/>
  <mergeCells count="24">
    <mergeCell ref="B98:D98"/>
    <mergeCell ref="A90:F90"/>
    <mergeCell ref="B3:C3"/>
    <mergeCell ref="A6:H6"/>
    <mergeCell ref="A2:F2"/>
    <mergeCell ref="A9:G9"/>
    <mergeCell ref="B99:D99"/>
    <mergeCell ref="A60:G60"/>
    <mergeCell ref="A91:F91"/>
    <mergeCell ref="F99"/>
    <mergeCell ref="B95:G95"/>
    <mergeCell ref="A94:G94"/>
    <mergeCell ref="F100:G100"/>
    <mergeCell ref="A70:G70"/>
    <mergeCell ref="A78:G78"/>
    <mergeCell ref="A54:G54"/>
    <mergeCell ref="B100:D100"/>
    <mergeCell ref="A92:F92"/>
    <mergeCell ref="A1:F1"/>
    <mergeCell ref="F98:G98"/>
    <mergeCell ref="A101:G101"/>
    <mergeCell ref="B96:G96"/>
    <mergeCell ref="B4:C4"/>
    <mergeCell ref="A85:G85"/>
  </mergeCells>
  <dataValidations count="1">
    <dataValidation sqref="E3" showDropDown="0" showInputMessage="0" showErrorMessage="0" allowBlank="0" type="list">
      <formula1>"August,September,October,November,December"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2026-08-04T02:33:46Z</dcterms:created>
  <dcterms:modified xsi:type="dcterms:W3CDTF">2026-08-05T00:01:42Z</dcterms:modified>
  <cp:lastModifiedBy>Narica Collesso</cp:lastModifiedBy>
</cp:coreProperties>
</file>